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kandya\Desktop\Mlamka\"/>
    </mc:Choice>
  </mc:AlternateContent>
  <bookViews>
    <workbookView xWindow="720" yWindow="405" windowWidth="27555" windowHeight="12300"/>
  </bookViews>
  <sheets>
    <sheet name="2007 base year" sheetId="1" r:id="rId1"/>
    <sheet name="2015 base year" sheetId="2" r:id="rId2"/>
    <sheet name="Sheet3" sheetId="3" r:id="rId3"/>
  </sheets>
  <definedNames>
    <definedName name="_xlnm.Print_Area" localSheetId="0">'2007 base year'!$B$4:$K$32</definedName>
    <definedName name="_xlnm.Print_Titles" localSheetId="0">'2007 base year'!$A:$A,'2007 base year'!$1:$3</definedName>
  </definedNames>
  <calcPr calcId="152511"/>
</workbook>
</file>

<file path=xl/calcChain.xml><?xml version="1.0" encoding="utf-8"?>
<calcChain xmlns="http://schemas.openxmlformats.org/spreadsheetml/2006/main">
  <c r="H31" i="2" l="1"/>
  <c r="H33" i="2" s="1"/>
  <c r="H16" i="2"/>
  <c r="G16" i="2"/>
  <c r="F16" i="2"/>
  <c r="E16" i="2"/>
  <c r="D16" i="2"/>
  <c r="C16" i="2"/>
  <c r="B16" i="2"/>
  <c r="H10" i="2"/>
  <c r="G10" i="2"/>
  <c r="F10" i="2"/>
  <c r="E10" i="2"/>
  <c r="D10" i="2"/>
  <c r="C10" i="2"/>
  <c r="B10" i="2"/>
  <c r="H4" i="2"/>
  <c r="G4" i="2"/>
  <c r="G31" i="2" s="1"/>
  <c r="G33" i="2" s="1"/>
  <c r="F4" i="2"/>
  <c r="F31" i="2" s="1"/>
  <c r="F33" i="2" s="1"/>
  <c r="E4" i="2"/>
  <c r="E31" i="2" s="1"/>
  <c r="E33" i="2" s="1"/>
  <c r="D4" i="2"/>
  <c r="D31" i="2" s="1"/>
  <c r="D33" i="2" s="1"/>
  <c r="C4" i="2"/>
  <c r="C31" i="2" s="1"/>
  <c r="C33" i="2" s="1"/>
  <c r="B4" i="2"/>
  <c r="B31" i="2" s="1"/>
  <c r="B33" i="2" s="1"/>
  <c r="M16" i="1" l="1"/>
  <c r="M10" i="1"/>
  <c r="M32" i="1" s="1"/>
  <c r="M34" i="1" s="1"/>
  <c r="N16" i="1" l="1"/>
  <c r="N10" i="1"/>
  <c r="N5" i="1"/>
  <c r="N32" i="1" l="1"/>
  <c r="N34" i="1" s="1"/>
</calcChain>
</file>

<file path=xl/sharedStrings.xml><?xml version="1.0" encoding="utf-8"?>
<sst xmlns="http://schemas.openxmlformats.org/spreadsheetml/2006/main" count="73" uniqueCount="45">
  <si>
    <t>Economic Activity</t>
  </si>
  <si>
    <t>Fishing</t>
  </si>
  <si>
    <t>Construction</t>
  </si>
  <si>
    <t>Services</t>
  </si>
  <si>
    <t>Education</t>
  </si>
  <si>
    <t>Agriculture, forestry and fishing</t>
  </si>
  <si>
    <t>Crops</t>
  </si>
  <si>
    <t>Livestock</t>
  </si>
  <si>
    <t>Forestry</t>
  </si>
  <si>
    <t>Industry and Construction</t>
  </si>
  <si>
    <t>Mining and quarrying</t>
  </si>
  <si>
    <t>Manufacturing</t>
  </si>
  <si>
    <t>Electricity supply</t>
  </si>
  <si>
    <t>Water supply; sewerage, waste management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</si>
  <si>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</si>
  <si>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</si>
  <si>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</si>
  <si>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</si>
  <si>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</si>
  <si>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</si>
  <si>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</si>
  <si>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</si>
  <si>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</si>
  <si>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Human health and social work activities</t>
  </si>
  <si>
    <t>Arts, entertainment and recreation</t>
  </si>
  <si>
    <t>Other service activities</t>
  </si>
  <si>
    <t>Activities of households as employers;</t>
  </si>
  <si>
    <t>FISIM, unallocated</t>
  </si>
  <si>
    <t>All economic activities</t>
  </si>
  <si>
    <t>Taxes on products</t>
  </si>
  <si>
    <t>GDP at 2007 market prices</t>
  </si>
  <si>
    <t>Table 5: GDP by Economic Activity at Constant 2007 Prices (In Millions of TZS)</t>
  </si>
  <si>
    <r>
      <t>Source:</t>
    </r>
    <r>
      <rPr>
        <sz val="10"/>
        <rFont val="Times New Roman"/>
        <family val="1"/>
      </rPr>
      <t xml:space="preserve"> National Bureau of Statistics</t>
    </r>
  </si>
  <si>
    <t>Million of TZS</t>
  </si>
  <si>
    <t>ECONOMIC ACTIVITIES</t>
  </si>
  <si>
    <t>2012</t>
  </si>
  <si>
    <t>2013</t>
  </si>
  <si>
    <t>2014</t>
  </si>
  <si>
    <t>2015</t>
  </si>
  <si>
    <t>2016</t>
  </si>
  <si>
    <t>2017</t>
  </si>
  <si>
    <t>2018</t>
  </si>
  <si>
    <t>Agriculture support services</t>
  </si>
  <si>
    <t>GDP at market prices</t>
  </si>
  <si>
    <t xml:space="preserve">GROSS DOMESTIC PRODUCT BY KIND OF ECONOMIC ACTIVITY AT 2015 CONSTANT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</si>
</sst>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/>
    <xf numFmtId="1" fontId="2" fillId="0" borderId="0" xfId="0" applyNumberFormat="1" applyFont="1" applyFill="1" applyBorder="1"/>
    <xf numFmtId="0" fontId="3" fillId="0" borderId="0" xfId="0" applyFont="1"/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left" indent="1"/>
    </xf>
    <xf numFmtId="3" fontId="6" fillId="0" borderId="0" xfId="0" applyNumberFormat="1" applyFont="1" applyFill="1" applyAlignment="1">
      <alignment horizontal="left"/>
    </xf>
    <xf numFmtId="3" fontId="7" fillId="0" borderId="0" xfId="0" applyNumberFormat="1" applyFont="1" applyFill="1"/>
    <xf numFmtId="3" fontId="1" fillId="0" borderId="0" xfId="0" applyNumberFormat="1" applyFont="1" applyFill="1"/>
    <xf numFmtId="3" fontId="8" fillId="0" borderId="0" xfId="0" applyNumberFormat="1" applyFont="1" applyFill="1"/>
    <xf numFmtId="0" fontId="0" fillId="0" borderId="0" xfId="0" applyFont="1" applyFill="1"/>
    <xf numFmtId="164" fontId="4" fillId="0" borderId="0" xfId="0" applyNumberFormat="1" applyFont="1" applyFill="1" applyAlignment="1">
      <alignment horizontal="left"/>
    </xf>
    <xf numFmtId="3" fontId="9" fillId="0" borderId="0" xfId="0" applyNumberFormat="1" applyFont="1"/>
    <xf numFmtId="0" fontId="10" fillId="0" borderId="0" xfId="0" applyFont="1"/>
    <xf numFmtId="0" fontId="9" fillId="0" borderId="0" xfId="0" applyFont="1"/>
    <xf numFmtId="0" fontId="10" fillId="0" borderId="1" xfId="0" applyFont="1" applyBorder="1"/>
    <xf numFmtId="3" fontId="10" fillId="0" borderId="1" xfId="0" applyNumberFormat="1" applyFont="1" applyBorder="1" applyAlignment="1">
      <alignment horizontal="right"/>
    </xf>
    <xf numFmtId="0" fontId="11" fillId="0" borderId="0" xfId="0" applyFont="1"/>
    <xf numFmtId="3" fontId="11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/>
    <xf numFmtId="3" fontId="2" fillId="0" borderId="0" xfId="0" applyNumberFormat="1" applyFont="1"/>
    <xf numFmtId="3" fontId="1" fillId="0" borderId="0" xfId="0" applyNumberFormat="1" applyFont="1" applyFill="1" applyBorder="1"/>
    <xf numFmtId="3" fontId="12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J20" sqref="J20"/>
    </sheetView>
  </sheetViews>
  <sheetFormatPr defaultRowHeight="15" x14ac:dyDescent="0.25"/>
  <cols>
    <col min="1" max="1" width="40.7109375" customWidth="1"/>
    <col min="2" max="5" width="10.140625" bestFit="1" customWidth="1"/>
    <col min="6" max="8" width="10.140625" customWidth="1"/>
    <col min="9" max="13" width="10.140625" bestFit="1" customWidth="1"/>
    <col min="14" max="14" width="12.7109375" bestFit="1" customWidth="1"/>
  </cols>
  <sheetData>
    <row r="1" spans="1:14" ht="15.75" x14ac:dyDescent="0.25">
      <c r="A1" s="5" t="s">
        <v>31</v>
      </c>
    </row>
    <row r="2" spans="1:14" ht="15.75" x14ac:dyDescent="0.25">
      <c r="A2" s="5"/>
    </row>
    <row r="3" spans="1:14" x14ac:dyDescent="0.25">
      <c r="B3" s="4">
        <v>2005</v>
      </c>
      <c r="C3" s="4">
        <v>2006</v>
      </c>
      <c r="D3" s="4">
        <v>2007</v>
      </c>
      <c r="E3" s="4">
        <v>2008</v>
      </c>
      <c r="F3" s="4">
        <v>2009</v>
      </c>
      <c r="G3" s="4">
        <v>2010</v>
      </c>
      <c r="H3" s="4">
        <v>2011</v>
      </c>
      <c r="I3" s="4">
        <v>2012</v>
      </c>
      <c r="J3" s="4">
        <v>2013</v>
      </c>
      <c r="K3" s="4">
        <v>2014</v>
      </c>
      <c r="L3" s="4">
        <v>2015</v>
      </c>
      <c r="M3" s="4">
        <v>2016</v>
      </c>
      <c r="N3" s="4">
        <v>2017</v>
      </c>
    </row>
    <row r="4" spans="1:14" x14ac:dyDescent="0.25">
      <c r="A4" s="3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A5" s="6" t="s">
        <v>5</v>
      </c>
      <c r="B5" s="2">
        <v>6854440.8885891279</v>
      </c>
      <c r="C5" s="2">
        <v>7015536.5802133018</v>
      </c>
      <c r="D5" s="2">
        <v>7181356.6466073142</v>
      </c>
      <c r="E5" s="2">
        <v>7720033.3214051183</v>
      </c>
      <c r="F5" s="2">
        <v>8113750.3434257163</v>
      </c>
      <c r="G5" s="2">
        <v>8332436.0063312761</v>
      </c>
      <c r="H5" s="2">
        <v>8621829.3721541986</v>
      </c>
      <c r="I5" s="2">
        <v>8901917.2029101979</v>
      </c>
      <c r="J5" s="2">
        <v>9186730.5576323122</v>
      </c>
      <c r="K5" s="2">
        <v>9497468.6886920743</v>
      </c>
      <c r="L5" s="2">
        <v>9719965.4459482208</v>
      </c>
      <c r="M5" s="2">
        <v>9924181.601125706</v>
      </c>
      <c r="N5" s="23">
        <f>N6+N7+N8+N9</f>
        <v>10276556.851219615</v>
      </c>
    </row>
    <row r="6" spans="1:14" ht="16.5" x14ac:dyDescent="0.3">
      <c r="A6" s="7" t="s">
        <v>6</v>
      </c>
      <c r="B6" s="24">
        <v>3711310.7852966776</v>
      </c>
      <c r="C6" s="24">
        <v>3659018.003985553</v>
      </c>
      <c r="D6" s="24">
        <v>3603539.4514947832</v>
      </c>
      <c r="E6" s="24">
        <v>3884783.5292898812</v>
      </c>
      <c r="F6" s="24">
        <v>4098750.430978023</v>
      </c>
      <c r="G6" s="24">
        <v>4248442.8936858671</v>
      </c>
      <c r="H6" s="24">
        <v>4454218.8411036693</v>
      </c>
      <c r="I6" s="24">
        <v>4640786.6731921565</v>
      </c>
      <c r="J6" s="24">
        <v>4801783.20795439</v>
      </c>
      <c r="K6" s="24">
        <v>4993855</v>
      </c>
      <c r="L6" s="24">
        <v>5106027</v>
      </c>
      <c r="M6" s="24">
        <v>5175488.557998023</v>
      </c>
      <c r="N6" s="25">
        <v>5365376.9244523374</v>
      </c>
    </row>
    <row r="7" spans="1:14" ht="16.5" x14ac:dyDescent="0.3">
      <c r="A7" s="7" t="s">
        <v>7</v>
      </c>
      <c r="B7" s="24">
        <v>2171293.629207537</v>
      </c>
      <c r="C7" s="24">
        <v>2331618.3184315632</v>
      </c>
      <c r="D7" s="24">
        <v>2513283.9329642979</v>
      </c>
      <c r="E7" s="24">
        <v>2715826.190665666</v>
      </c>
      <c r="F7" s="24">
        <v>2859665.1959564984</v>
      </c>
      <c r="G7" s="24">
        <v>2900641.8699785927</v>
      </c>
      <c r="H7" s="24">
        <v>2948017.17116958</v>
      </c>
      <c r="I7" s="24">
        <v>3001943.9555851407</v>
      </c>
      <c r="J7" s="24">
        <v>3062481.1405205112</v>
      </c>
      <c r="K7" s="24">
        <v>3129647.2322584409</v>
      </c>
      <c r="L7" s="24">
        <v>3204928.4691229677</v>
      </c>
      <c r="M7" s="24">
        <v>3287498.8854310303</v>
      </c>
      <c r="N7" s="25">
        <v>3378128.5898659872</v>
      </c>
    </row>
    <row r="8" spans="1:14" ht="16.5" x14ac:dyDescent="0.3">
      <c r="A8" s="7" t="s">
        <v>8</v>
      </c>
      <c r="B8" s="24">
        <v>562379.53107803501</v>
      </c>
      <c r="C8" s="24">
        <v>603803.93457611545</v>
      </c>
      <c r="D8" s="24">
        <v>639761.67652863218</v>
      </c>
      <c r="E8" s="24">
        <v>663868.56391125079</v>
      </c>
      <c r="F8" s="24">
        <v>697691.62133518781</v>
      </c>
      <c r="G8" s="24">
        <v>721555.06433877349</v>
      </c>
      <c r="H8" s="24">
        <v>745683.67471939698</v>
      </c>
      <c r="I8" s="24">
        <v>771589.59070118645</v>
      </c>
      <c r="J8" s="24">
        <v>808231.33065467817</v>
      </c>
      <c r="K8" s="24">
        <v>849445.39243516535</v>
      </c>
      <c r="L8" s="24">
        <v>871447.86416879902</v>
      </c>
      <c r="M8" s="24">
        <v>901161.34887436056</v>
      </c>
      <c r="N8" s="25">
        <v>957829.80817957048</v>
      </c>
    </row>
    <row r="9" spans="1:14" ht="16.5" x14ac:dyDescent="0.3">
      <c r="A9" s="7" t="s">
        <v>1</v>
      </c>
      <c r="B9" s="24">
        <v>409456.94300687796</v>
      </c>
      <c r="C9" s="24">
        <v>421096.32322007051</v>
      </c>
      <c r="D9" s="24">
        <v>424771.5856196013</v>
      </c>
      <c r="E9" s="24">
        <v>455555.03753832035</v>
      </c>
      <c r="F9" s="24">
        <v>457643.09515600756</v>
      </c>
      <c r="G9" s="24">
        <v>461796.17832804256</v>
      </c>
      <c r="H9" s="24">
        <v>473909.68516155286</v>
      </c>
      <c r="I9" s="24">
        <v>487596.98343171284</v>
      </c>
      <c r="J9" s="24">
        <v>514234.87850273307</v>
      </c>
      <c r="K9" s="24">
        <v>524521.06399846775</v>
      </c>
      <c r="L9" s="24">
        <v>537562.11265645444</v>
      </c>
      <c r="M9" s="24">
        <v>560032.80882229307</v>
      </c>
      <c r="N9" s="25">
        <v>575221.5287217208</v>
      </c>
    </row>
    <row r="10" spans="1:14" x14ac:dyDescent="0.25">
      <c r="A10" s="8" t="s">
        <v>9</v>
      </c>
      <c r="B10" s="2">
        <v>4585546.0637622066</v>
      </c>
      <c r="C10" s="2">
        <v>4869212.9338796176</v>
      </c>
      <c r="D10" s="2">
        <v>5406037.6138392594</v>
      </c>
      <c r="E10" s="2">
        <v>5759170.887796985</v>
      </c>
      <c r="F10" s="2">
        <v>5949362.6182055902</v>
      </c>
      <c r="G10" s="2">
        <v>6489910.3964294493</v>
      </c>
      <c r="H10" s="2">
        <v>7271804.3455174305</v>
      </c>
      <c r="I10" s="2">
        <v>7566056.8910406493</v>
      </c>
      <c r="J10" s="2">
        <v>8287309.0549393632</v>
      </c>
      <c r="K10" s="2">
        <v>9144463.8729468249</v>
      </c>
      <c r="L10" s="2">
        <v>10174155.965448532</v>
      </c>
      <c r="M10" s="2">
        <f>SUM(M11:M15)</f>
        <v>11265361.605615906</v>
      </c>
      <c r="N10" s="23">
        <f>N11+N12+N13+N14+N15</f>
        <v>12626539.433194183</v>
      </c>
    </row>
    <row r="11" spans="1:14" x14ac:dyDescent="0.25">
      <c r="A11" s="9" t="s">
        <v>10</v>
      </c>
      <c r="B11" s="24">
        <v>991891.12433049618</v>
      </c>
      <c r="C11" s="24">
        <v>856307.11835572217</v>
      </c>
      <c r="D11" s="24">
        <v>935411.88712492958</v>
      </c>
      <c r="E11" s="24">
        <v>843948.68445934507</v>
      </c>
      <c r="F11" s="24">
        <v>1001652.6012013877</v>
      </c>
      <c r="G11" s="24">
        <v>1074285.1185461956</v>
      </c>
      <c r="H11" s="24">
        <v>1141798.2301484323</v>
      </c>
      <c r="I11" s="24">
        <v>1217822.9600140383</v>
      </c>
      <c r="J11" s="24">
        <v>1264844.8330812729</v>
      </c>
      <c r="K11" s="24">
        <v>1383349.161918394</v>
      </c>
      <c r="L11" s="24">
        <v>1508923.3073981144</v>
      </c>
      <c r="M11" s="24">
        <v>1682719.4024716811</v>
      </c>
      <c r="N11" s="26">
        <v>1976960.956634291</v>
      </c>
    </row>
    <row r="12" spans="1:14" x14ac:dyDescent="0.25">
      <c r="A12" s="9" t="s">
        <v>11</v>
      </c>
      <c r="B12" s="24">
        <v>1554874.2770014815</v>
      </c>
      <c r="C12" s="24">
        <v>1686027.2406224217</v>
      </c>
      <c r="D12" s="24">
        <v>1880031.9211990349</v>
      </c>
      <c r="E12" s="24">
        <v>2094035.3977279672</v>
      </c>
      <c r="F12" s="24">
        <v>2192207.2163907746</v>
      </c>
      <c r="G12" s="24">
        <v>2388391.0298708323</v>
      </c>
      <c r="H12" s="24">
        <v>2554119.3292708416</v>
      </c>
      <c r="I12" s="24">
        <v>2659199.5210262612</v>
      </c>
      <c r="J12" s="24">
        <v>2831399.8616866916</v>
      </c>
      <c r="K12" s="24">
        <v>3024322.655011544</v>
      </c>
      <c r="L12" s="24">
        <v>3222076.7084599193</v>
      </c>
      <c r="M12" s="24">
        <v>3472664.4629454799</v>
      </c>
      <c r="N12" s="26">
        <v>3718853.1686500232</v>
      </c>
    </row>
    <row r="13" spans="1:14" x14ac:dyDescent="0.25">
      <c r="A13" s="9" t="s">
        <v>12</v>
      </c>
      <c r="B13" s="24">
        <v>214651.3594271022</v>
      </c>
      <c r="C13" s="24">
        <v>195941.56348287157</v>
      </c>
      <c r="D13" s="24">
        <v>232622.25761181337</v>
      </c>
      <c r="E13" s="24">
        <v>251360.65985662665</v>
      </c>
      <c r="F13" s="24">
        <v>262099.54699187938</v>
      </c>
      <c r="G13" s="24">
        <v>297237.75093667448</v>
      </c>
      <c r="H13" s="24">
        <v>284393.61640384153</v>
      </c>
      <c r="I13" s="24">
        <v>293803.56966197526</v>
      </c>
      <c r="J13" s="24">
        <v>332080.05353235261</v>
      </c>
      <c r="K13" s="24">
        <v>363109.52000221272</v>
      </c>
      <c r="L13" s="24">
        <v>384271.40904299903</v>
      </c>
      <c r="M13" s="24">
        <v>416376.44030291261</v>
      </c>
      <c r="N13" s="26">
        <v>425339.16353957087</v>
      </c>
    </row>
    <row r="14" spans="1:14" x14ac:dyDescent="0.25">
      <c r="A14" s="9" t="s">
        <v>13</v>
      </c>
      <c r="B14" s="24">
        <v>254252.00940233289</v>
      </c>
      <c r="C14" s="24">
        <v>259761.94200934505</v>
      </c>
      <c r="D14" s="24">
        <v>240897.85171029414</v>
      </c>
      <c r="E14" s="24">
        <v>246506.58411262045</v>
      </c>
      <c r="F14" s="24">
        <v>257754.98837525002</v>
      </c>
      <c r="G14" s="24">
        <v>263336.43966630707</v>
      </c>
      <c r="H14" s="24">
        <v>260049.76966110687</v>
      </c>
      <c r="I14" s="24">
        <v>267407.24562535062</v>
      </c>
      <c r="J14" s="24">
        <v>274506.80818369088</v>
      </c>
      <c r="K14" s="24">
        <v>284755.09600199095</v>
      </c>
      <c r="L14" s="24">
        <v>285003</v>
      </c>
      <c r="M14" s="24">
        <v>297151.00800448464</v>
      </c>
      <c r="N14" s="26">
        <v>346850.93965386262</v>
      </c>
    </row>
    <row r="15" spans="1:14" x14ac:dyDescent="0.25">
      <c r="A15" s="9" t="s">
        <v>2</v>
      </c>
      <c r="B15" s="24">
        <v>1569877.293600793</v>
      </c>
      <c r="C15" s="24">
        <v>1871175.0694092573</v>
      </c>
      <c r="D15" s="24">
        <v>2117073.6961931875</v>
      </c>
      <c r="E15" s="24">
        <v>2323319.5616404256</v>
      </c>
      <c r="F15" s="24">
        <v>2235648.2652462977</v>
      </c>
      <c r="G15" s="24">
        <v>2466660.0574094402</v>
      </c>
      <c r="H15" s="24">
        <v>3031443.4000332081</v>
      </c>
      <c r="I15" s="24">
        <v>3127823.5947130239</v>
      </c>
      <c r="J15" s="24">
        <v>3584477.4984553563</v>
      </c>
      <c r="K15" s="24">
        <v>4088927.4400126822</v>
      </c>
      <c r="L15" s="24">
        <v>4773881.5405474985</v>
      </c>
      <c r="M15" s="24">
        <v>5396450.2918913467</v>
      </c>
      <c r="N15" s="26">
        <v>6158535.2047164347</v>
      </c>
    </row>
    <row r="16" spans="1:14" x14ac:dyDescent="0.25">
      <c r="A16" s="6" t="s">
        <v>3</v>
      </c>
      <c r="B16" s="2">
        <v>11039122.358290683</v>
      </c>
      <c r="C16" s="2">
        <v>11702982.028811557</v>
      </c>
      <c r="D16" s="2">
        <v>12692495.577020882</v>
      </c>
      <c r="E16" s="2">
        <v>13225206.353331439</v>
      </c>
      <c r="F16" s="2">
        <v>13989390.694886709</v>
      </c>
      <c r="G16" s="2">
        <v>15076524.916738687</v>
      </c>
      <c r="H16" s="2">
        <v>16341277.718392029</v>
      </c>
      <c r="I16" s="2">
        <v>17520835.124192055</v>
      </c>
      <c r="J16" s="2">
        <v>18767585.418098226</v>
      </c>
      <c r="K16" s="2">
        <v>20119051.335951466</v>
      </c>
      <c r="L16" s="2">
        <v>21511358.113791969</v>
      </c>
      <c r="M16" s="2">
        <f>SUM(M17:M30)</f>
        <v>23137889.47653782</v>
      </c>
      <c r="N16" s="23">
        <f>SUM(N17:N30)</f>
        <v>24667594.651512951</v>
      </c>
    </row>
    <row r="17" spans="1:14" x14ac:dyDescent="0.25">
      <c r="A17" s="9" t="s">
        <v>14</v>
      </c>
      <c r="B17" s="24">
        <v>2140836.8274748339</v>
      </c>
      <c r="C17" s="24">
        <v>2343062.360748528</v>
      </c>
      <c r="D17" s="24">
        <v>2645346.716716534</v>
      </c>
      <c r="E17" s="24">
        <v>2817145.5446137651</v>
      </c>
      <c r="F17" s="24">
        <v>2893443.9593680045</v>
      </c>
      <c r="G17" s="24">
        <v>3181782.8010340589</v>
      </c>
      <c r="H17" s="24">
        <v>3541264.8949456131</v>
      </c>
      <c r="I17" s="24">
        <v>3675197.0695306077</v>
      </c>
      <c r="J17" s="24">
        <v>3839851.5216027703</v>
      </c>
      <c r="K17" s="24">
        <v>4223836.6737630479</v>
      </c>
      <c r="L17" s="24">
        <v>4552422</v>
      </c>
      <c r="M17" s="24">
        <v>4855512.582008712</v>
      </c>
      <c r="N17" s="26">
        <v>5144531.4569243751</v>
      </c>
    </row>
    <row r="18" spans="1:14" x14ac:dyDescent="0.25">
      <c r="A18" s="9" t="s">
        <v>15</v>
      </c>
      <c r="B18" s="24">
        <v>1412912.9592578681</v>
      </c>
      <c r="C18" s="24">
        <v>1541551.1751256331</v>
      </c>
      <c r="D18" s="24">
        <v>1572853.6242617252</v>
      </c>
      <c r="E18" s="24">
        <v>1601241.734113853</v>
      </c>
      <c r="F18" s="24">
        <v>1712475.2788140327</v>
      </c>
      <c r="G18" s="24">
        <v>1896112.4106944602</v>
      </c>
      <c r="H18" s="24">
        <v>1980177.0703900917</v>
      </c>
      <c r="I18" s="24">
        <v>2062518.2660844061</v>
      </c>
      <c r="J18" s="24">
        <v>2314221.4288622029</v>
      </c>
      <c r="K18" s="24">
        <v>2603499.3346994952</v>
      </c>
      <c r="L18" s="24">
        <v>2810378</v>
      </c>
      <c r="M18" s="24">
        <v>3141660.1788236876</v>
      </c>
      <c r="N18" s="26">
        <v>3664257.704279474</v>
      </c>
    </row>
    <row r="19" spans="1:14" x14ac:dyDescent="0.25">
      <c r="A19" s="10" t="s">
        <v>16</v>
      </c>
      <c r="B19" s="24">
        <v>445820.75443987269</v>
      </c>
      <c r="C19" s="24">
        <v>461199.12884968286</v>
      </c>
      <c r="D19" s="24">
        <v>481997.29533795465</v>
      </c>
      <c r="E19" s="24">
        <v>497897.24142613262</v>
      </c>
      <c r="F19" s="24">
        <v>502992.18943026918</v>
      </c>
      <c r="G19" s="24">
        <v>521539.97158963094</v>
      </c>
      <c r="H19" s="24">
        <v>543172.7963331244</v>
      </c>
      <c r="I19" s="24">
        <v>579597.88105186797</v>
      </c>
      <c r="J19" s="24">
        <v>595724.34591195208</v>
      </c>
      <c r="K19" s="24">
        <v>609111.04012223636</v>
      </c>
      <c r="L19" s="24">
        <v>622966.46003220766</v>
      </c>
      <c r="M19" s="24">
        <v>646196.71483333362</v>
      </c>
      <c r="N19" s="26">
        <v>667006.58718757541</v>
      </c>
    </row>
    <row r="20" spans="1:14" x14ac:dyDescent="0.25">
      <c r="A20" s="9" t="s">
        <v>17</v>
      </c>
      <c r="B20" s="24">
        <v>499923.05749093357</v>
      </c>
      <c r="C20" s="24">
        <v>522574.82210234273</v>
      </c>
      <c r="D20" s="24">
        <v>615065.84896873357</v>
      </c>
      <c r="E20" s="24">
        <v>688106.13820811245</v>
      </c>
      <c r="F20" s="24">
        <v>871411.27317828906</v>
      </c>
      <c r="G20" s="24">
        <v>1084423.3761057518</v>
      </c>
      <c r="H20" s="24">
        <v>1177462.0344943751</v>
      </c>
      <c r="I20" s="24">
        <v>1439325.7399417178</v>
      </c>
      <c r="J20" s="24">
        <v>1631262.5448345705</v>
      </c>
      <c r="K20" s="24">
        <v>1762115.7794657636</v>
      </c>
      <c r="L20" s="24">
        <v>1974819.0813481743</v>
      </c>
      <c r="M20" s="24">
        <v>2231111.1424742378</v>
      </c>
      <c r="N20" s="26">
        <v>2558974.7199438084</v>
      </c>
    </row>
    <row r="21" spans="1:14" x14ac:dyDescent="0.25">
      <c r="A21" s="9" t="s">
        <v>18</v>
      </c>
      <c r="B21" s="24">
        <v>521422.79913254338</v>
      </c>
      <c r="C21" s="24">
        <v>621070.74694750435</v>
      </c>
      <c r="D21" s="24">
        <v>756074.80489759182</v>
      </c>
      <c r="E21" s="24">
        <v>898007.14496351313</v>
      </c>
      <c r="F21" s="24">
        <v>1062921.3283257999</v>
      </c>
      <c r="G21" s="24">
        <v>1197164.3916361993</v>
      </c>
      <c r="H21" s="24">
        <v>1374536.5018792348</v>
      </c>
      <c r="I21" s="24">
        <v>1445139.6327501205</v>
      </c>
      <c r="J21" s="24">
        <v>1534231.4820083363</v>
      </c>
      <c r="K21" s="24">
        <v>1699699.9657169282</v>
      </c>
      <c r="L21" s="24">
        <v>1900296.6851969438</v>
      </c>
      <c r="M21" s="24">
        <v>2103990.7033255817</v>
      </c>
      <c r="N21" s="26">
        <v>2145012.7443050686</v>
      </c>
    </row>
    <row r="22" spans="1:14" x14ac:dyDescent="0.25">
      <c r="A22" s="9" t="s">
        <v>19</v>
      </c>
      <c r="B22" s="24">
        <v>1552217.9963076808</v>
      </c>
      <c r="C22" s="24">
        <v>1575882.6551675927</v>
      </c>
      <c r="D22" s="24">
        <v>1601266.2429150832</v>
      </c>
      <c r="E22" s="24">
        <v>1628117.2129143099</v>
      </c>
      <c r="F22" s="24">
        <v>1656749.7785073104</v>
      </c>
      <c r="G22" s="24">
        <v>1687263.8732478241</v>
      </c>
      <c r="H22" s="24">
        <v>1719706.0592652264</v>
      </c>
      <c r="I22" s="24">
        <v>1754125.5607258636</v>
      </c>
      <c r="J22" s="24">
        <v>1790574.3394254053</v>
      </c>
      <c r="K22" s="24">
        <v>1829107.1743583975</v>
      </c>
      <c r="L22" s="24">
        <v>1869781.7453902042</v>
      </c>
      <c r="M22" s="24">
        <v>1912658.721162667</v>
      </c>
      <c r="N22" s="26">
        <v>1957801.8513711607</v>
      </c>
    </row>
    <row r="23" spans="1:14" x14ac:dyDescent="0.25">
      <c r="A23" s="9" t="s">
        <v>20</v>
      </c>
      <c r="B23" s="24">
        <v>255206.9248822823</v>
      </c>
      <c r="C23" s="24">
        <v>284160.9370157817</v>
      </c>
      <c r="D23" s="24">
        <v>318676.57403960091</v>
      </c>
      <c r="E23" s="24">
        <v>416091.11136799096</v>
      </c>
      <c r="F23" s="24">
        <v>481736.63858332142</v>
      </c>
      <c r="G23" s="24">
        <v>625809.56849094923</v>
      </c>
      <c r="H23" s="24">
        <v>655946.87058480515</v>
      </c>
      <c r="I23" s="24">
        <v>617853.47555578733</v>
      </c>
      <c r="J23" s="24">
        <v>651358.4139753629</v>
      </c>
      <c r="K23" s="24">
        <v>654929.91572088841</v>
      </c>
      <c r="L23" s="24">
        <v>699555.57758160937</v>
      </c>
      <c r="M23" s="24">
        <v>743796.78399615549</v>
      </c>
      <c r="N23" s="26">
        <v>788056.83339141554</v>
      </c>
    </row>
    <row r="24" spans="1:14" x14ac:dyDescent="0.25">
      <c r="A24" s="9" t="s">
        <v>21</v>
      </c>
      <c r="B24" s="24">
        <v>738085.01188533031</v>
      </c>
      <c r="C24" s="24">
        <v>777070.29823709175</v>
      </c>
      <c r="D24" s="24">
        <v>793109.75349054649</v>
      </c>
      <c r="E24" s="24">
        <v>778586.39867947926</v>
      </c>
      <c r="F24" s="24">
        <v>781579.47852389328</v>
      </c>
      <c r="G24" s="24">
        <v>849168.0687246673</v>
      </c>
      <c r="H24" s="24">
        <v>892397.16212873068</v>
      </c>
      <c r="I24" s="24">
        <v>1104371.6855108382</v>
      </c>
      <c r="J24" s="24">
        <v>1239494.9240595205</v>
      </c>
      <c r="K24" s="24">
        <v>1313617.9201920258</v>
      </c>
      <c r="L24" s="24">
        <v>1375561.5048924538</v>
      </c>
      <c r="M24" s="24">
        <v>1404965.2423334583</v>
      </c>
      <c r="N24" s="26">
        <v>1457480.4591701787</v>
      </c>
    </row>
    <row r="25" spans="1:14" x14ac:dyDescent="0.25">
      <c r="A25" s="9" t="s">
        <v>22</v>
      </c>
      <c r="B25" s="24">
        <v>2004798.8714065596</v>
      </c>
      <c r="C25" s="24">
        <v>1998309.4817219859</v>
      </c>
      <c r="D25" s="24">
        <v>2179163.9822293893</v>
      </c>
      <c r="E25" s="24">
        <v>2042643.4309515727</v>
      </c>
      <c r="F25" s="24">
        <v>2027531.6563318006</v>
      </c>
      <c r="G25" s="24">
        <v>1926208.6495918948</v>
      </c>
      <c r="H25" s="24">
        <v>2231564.4767697779</v>
      </c>
      <c r="I25" s="24">
        <v>2435459.4710573023</v>
      </c>
      <c r="J25" s="24">
        <v>2625280.476007578</v>
      </c>
      <c r="K25" s="24">
        <v>2728182.5456196708</v>
      </c>
      <c r="L25" s="24">
        <v>2854132.0769312931</v>
      </c>
      <c r="M25" s="24">
        <v>3045807.8466581753</v>
      </c>
      <c r="N25" s="26">
        <v>3006478.7082490171</v>
      </c>
    </row>
    <row r="26" spans="1:14" x14ac:dyDescent="0.25">
      <c r="A26" s="9" t="s">
        <v>4</v>
      </c>
      <c r="B26" s="24">
        <v>697902.35257365205</v>
      </c>
      <c r="C26" s="24">
        <v>751688.80628483847</v>
      </c>
      <c r="D26" s="24">
        <v>851207.76964945532</v>
      </c>
      <c r="E26" s="24">
        <v>932428.93708845251</v>
      </c>
      <c r="F26" s="24">
        <v>1017817.5824787783</v>
      </c>
      <c r="G26" s="24">
        <v>1082540.436454871</v>
      </c>
      <c r="H26" s="24">
        <v>1143384.9484406824</v>
      </c>
      <c r="I26" s="24">
        <v>1228099.2681457116</v>
      </c>
      <c r="J26" s="24">
        <v>1280672.954694374</v>
      </c>
      <c r="K26" s="24">
        <v>1341506.5780885033</v>
      </c>
      <c r="L26" s="24">
        <v>1425992</v>
      </c>
      <c r="M26" s="24">
        <v>1541075.788419426</v>
      </c>
      <c r="N26" s="26">
        <v>1672411.4232819686</v>
      </c>
    </row>
    <row r="27" spans="1:14" x14ac:dyDescent="0.25">
      <c r="A27" s="9" t="s">
        <v>23</v>
      </c>
      <c r="B27" s="24">
        <v>372635.44586205552</v>
      </c>
      <c r="C27" s="24">
        <v>409553.26385886106</v>
      </c>
      <c r="D27" s="24">
        <v>438415.08685885917</v>
      </c>
      <c r="E27" s="24">
        <v>462619.867947847</v>
      </c>
      <c r="F27" s="24">
        <v>497046.8960112381</v>
      </c>
      <c r="G27" s="24">
        <v>513695.85908402142</v>
      </c>
      <c r="H27" s="24">
        <v>541093.01881659543</v>
      </c>
      <c r="I27" s="24">
        <v>602631.55471000075</v>
      </c>
      <c r="J27" s="24">
        <v>655861.21559613047</v>
      </c>
      <c r="K27" s="24">
        <v>709309.80237944901</v>
      </c>
      <c r="L27" s="24">
        <v>742628.64249614836</v>
      </c>
      <c r="M27" s="24">
        <v>781588.51539701456</v>
      </c>
      <c r="N27" s="26">
        <v>828030.48412488191</v>
      </c>
    </row>
    <row r="28" spans="1:14" x14ac:dyDescent="0.25">
      <c r="A28" s="9" t="s">
        <v>24</v>
      </c>
      <c r="B28" s="24">
        <v>80841.09914832405</v>
      </c>
      <c r="C28" s="24">
        <v>85151.033572284301</v>
      </c>
      <c r="D28" s="24">
        <v>91526.589666776883</v>
      </c>
      <c r="E28" s="24">
        <v>97422.028405184465</v>
      </c>
      <c r="F28" s="24">
        <v>100380.55610695429</v>
      </c>
      <c r="G28" s="24">
        <v>107673.70217989765</v>
      </c>
      <c r="H28" s="24">
        <v>116005.31417111316</v>
      </c>
      <c r="I28" s="24">
        <v>128764.29340132937</v>
      </c>
      <c r="J28" s="24">
        <v>136161.62294989399</v>
      </c>
      <c r="K28" s="24">
        <v>143932.57795019189</v>
      </c>
      <c r="L28" s="24">
        <v>152891.29447152233</v>
      </c>
      <c r="M28" s="24">
        <v>166415.35582839721</v>
      </c>
      <c r="N28" s="26">
        <v>178985.67791408848</v>
      </c>
    </row>
    <row r="29" spans="1:14" x14ac:dyDescent="0.25">
      <c r="A29" s="9" t="s">
        <v>25</v>
      </c>
      <c r="B29" s="24">
        <v>228008.52612904055</v>
      </c>
      <c r="C29" s="24">
        <v>240788.02891969765</v>
      </c>
      <c r="D29" s="24">
        <v>254462.43976887089</v>
      </c>
      <c r="E29" s="24">
        <v>269097.29797071515</v>
      </c>
      <c r="F29" s="24">
        <v>284962.84719656449</v>
      </c>
      <c r="G29" s="24">
        <v>302194.32039443887</v>
      </c>
      <c r="H29" s="24">
        <v>320943.75577238656</v>
      </c>
      <c r="I29" s="24">
        <v>341382.18248341948</v>
      </c>
      <c r="J29" s="24">
        <v>363702.09507650032</v>
      </c>
      <c r="K29" s="24">
        <v>388120.25506874395</v>
      </c>
      <c r="L29" s="24">
        <v>414880.86309778818</v>
      </c>
      <c r="M29" s="24">
        <v>444609.70912018523</v>
      </c>
      <c r="N29" s="26">
        <v>476925.29766207823</v>
      </c>
    </row>
    <row r="30" spans="1:14" x14ac:dyDescent="0.25">
      <c r="A30" s="9" t="s">
        <v>26</v>
      </c>
      <c r="B30" s="24">
        <v>88509.732299707888</v>
      </c>
      <c r="C30" s="24">
        <v>90919.290259734626</v>
      </c>
      <c r="D30" s="24">
        <v>93328.848219761363</v>
      </c>
      <c r="E30" s="24">
        <v>95802.26468051046</v>
      </c>
      <c r="F30" s="24">
        <v>98341.232030454063</v>
      </c>
      <c r="G30" s="24">
        <v>100947.48751002151</v>
      </c>
      <c r="H30" s="24">
        <v>103622.81440027324</v>
      </c>
      <c r="I30" s="24">
        <v>106369.04324307723</v>
      </c>
      <c r="J30" s="24">
        <v>109188.0530936226</v>
      </c>
      <c r="K30" s="24">
        <v>112081.77280612761</v>
      </c>
      <c r="L30" s="24">
        <v>115052.1823536218</v>
      </c>
      <c r="M30" s="24">
        <v>118500.19215679007</v>
      </c>
      <c r="N30" s="26">
        <v>121640.70370786346</v>
      </c>
    </row>
    <row r="31" spans="1:14" x14ac:dyDescent="0.25">
      <c r="A31" s="9" t="s">
        <v>27</v>
      </c>
      <c r="B31" s="24">
        <v>-240213.24336807526</v>
      </c>
      <c r="C31" s="24">
        <v>-296430.57689146919</v>
      </c>
      <c r="D31" s="24">
        <v>-331002.1190424902</v>
      </c>
      <c r="E31" s="24">
        <v>-353602.19697800302</v>
      </c>
      <c r="F31" s="24">
        <v>-424176.65348987805</v>
      </c>
      <c r="G31" s="24">
        <v>-457866.60909714474</v>
      </c>
      <c r="H31" s="24">
        <v>-561275.42552608182</v>
      </c>
      <c r="I31" s="24">
        <v>-568182.92026923015</v>
      </c>
      <c r="J31" s="24">
        <v>-568579.57033344498</v>
      </c>
      <c r="K31" s="24">
        <v>-623557.67233991553</v>
      </c>
      <c r="L31" s="24">
        <v>-696520.62771013961</v>
      </c>
      <c r="M31" s="24">
        <v>-810062.60522545699</v>
      </c>
      <c r="N31" s="26">
        <v>-722061.43310481135</v>
      </c>
    </row>
    <row r="32" spans="1:14" x14ac:dyDescent="0.25">
      <c r="A32" s="11" t="s">
        <v>28</v>
      </c>
      <c r="B32" s="2">
        <v>22238896.067273945</v>
      </c>
      <c r="C32" s="2">
        <v>23291300.966013003</v>
      </c>
      <c r="D32" s="2">
        <v>24948887.718424965</v>
      </c>
      <c r="E32" s="2">
        <v>26350808.36555554</v>
      </c>
      <c r="F32" s="2">
        <v>27628327.003028136</v>
      </c>
      <c r="G32" s="2">
        <v>29441004.710402265</v>
      </c>
      <c r="H32" s="2">
        <v>31673636.010537576</v>
      </c>
      <c r="I32" s="2">
        <v>33420626.297873676</v>
      </c>
      <c r="J32" s="2">
        <v>35673045.460336454</v>
      </c>
      <c r="K32" s="2">
        <v>38137426.225250453</v>
      </c>
      <c r="L32" s="2">
        <v>40708958.89747858</v>
      </c>
      <c r="M32" s="2">
        <f>M5+M10+M16+M31</f>
        <v>43517370.078053974</v>
      </c>
      <c r="N32" s="23">
        <f>N5+N10+N16+N31</f>
        <v>46848629.502821937</v>
      </c>
    </row>
    <row r="33" spans="1:14" x14ac:dyDescent="0.25">
      <c r="A33" s="9" t="s">
        <v>29</v>
      </c>
      <c r="B33" s="24">
        <v>1343348.1956256926</v>
      </c>
      <c r="C33" s="24">
        <v>1390010.5330984937</v>
      </c>
      <c r="D33" s="24">
        <v>1821544.0813679253</v>
      </c>
      <c r="E33" s="24">
        <v>1909825.1257988934</v>
      </c>
      <c r="F33" s="24">
        <v>2153391.6122301663</v>
      </c>
      <c r="G33" s="24">
        <v>2234499.4647098249</v>
      </c>
      <c r="H33" s="24">
        <v>2505660.7906450545</v>
      </c>
      <c r="I33" s="24">
        <v>2515832.8073580987</v>
      </c>
      <c r="J33" s="24">
        <v>2873500.2424421897</v>
      </c>
      <c r="K33" s="24">
        <v>3093938.7704293737</v>
      </c>
      <c r="L33" s="24">
        <v>3391850.3460835884</v>
      </c>
      <c r="M33" s="24">
        <v>3656414.6730781086</v>
      </c>
      <c r="N33" s="26">
        <v>3676457.3418501155</v>
      </c>
    </row>
    <row r="34" spans="1:14" x14ac:dyDescent="0.25">
      <c r="A34" s="11" t="s">
        <v>30</v>
      </c>
      <c r="B34" s="2">
        <v>23582244.262899637</v>
      </c>
      <c r="C34" s="2">
        <v>24681311.499111496</v>
      </c>
      <c r="D34" s="2">
        <v>26770431.79979289</v>
      </c>
      <c r="E34" s="2">
        <v>28260633.491354432</v>
      </c>
      <c r="F34" s="2">
        <v>29781718.615258303</v>
      </c>
      <c r="G34" s="2">
        <v>31675504.175112091</v>
      </c>
      <c r="H34" s="2">
        <v>34179296.801182628</v>
      </c>
      <c r="I34" s="2">
        <v>35936459.105231777</v>
      </c>
      <c r="J34" s="2">
        <v>38546545.702778645</v>
      </c>
      <c r="K34" s="2">
        <v>41231364.995679826</v>
      </c>
      <c r="L34" s="2">
        <v>44100809.243562169</v>
      </c>
      <c r="M34" s="2">
        <f>M32+M33</f>
        <v>47173784.751132086</v>
      </c>
      <c r="N34" s="23">
        <f>N32+N33</f>
        <v>50525086.844672054</v>
      </c>
    </row>
    <row r="35" spans="1:14" x14ac:dyDescent="0.25">
      <c r="A35" s="12"/>
    </row>
    <row r="36" spans="1:14" x14ac:dyDescent="0.25">
      <c r="A36" s="13" t="s">
        <v>32</v>
      </c>
    </row>
    <row r="37" spans="1:14" x14ac:dyDescent="0.25">
      <c r="A37" s="12"/>
    </row>
  </sheetData>
  <pageMargins left="0.7" right="0.7" top="0.75" bottom="0.75" header="0.3" footer="0.3"/>
  <pageSetup paperSize="9" scale="65" orientation="landscape" r:id="rId1"/>
  <ignoredErrors>
    <ignoredError sqref="M10 M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C13" sqref="C13"/>
    </sheetView>
  </sheetViews>
  <sheetFormatPr defaultRowHeight="15" x14ac:dyDescent="0.25"/>
  <cols>
    <col min="1" max="1" width="37.42578125" customWidth="1"/>
    <col min="2" max="2" width="15.42578125" customWidth="1"/>
    <col min="3" max="3" width="14.42578125" customWidth="1"/>
    <col min="4" max="4" width="13.5703125" customWidth="1"/>
    <col min="5" max="5" width="12.28515625" customWidth="1"/>
    <col min="6" max="6" width="11.85546875" customWidth="1"/>
    <col min="7" max="7" width="11.5703125" customWidth="1"/>
    <col min="8" max="8" width="11.7109375" customWidth="1"/>
  </cols>
  <sheetData>
    <row r="2" spans="1:8" ht="16.5" x14ac:dyDescent="0.3">
      <c r="A2" s="15" t="s">
        <v>44</v>
      </c>
      <c r="B2" s="16"/>
      <c r="C2" s="16"/>
      <c r="D2" s="16"/>
      <c r="E2" s="16"/>
      <c r="F2" s="16"/>
      <c r="G2" s="16"/>
      <c r="H2" s="16" t="s">
        <v>33</v>
      </c>
    </row>
    <row r="3" spans="1:8" ht="16.5" x14ac:dyDescent="0.3">
      <c r="A3" s="17" t="s">
        <v>34</v>
      </c>
      <c r="B3" s="18" t="s">
        <v>35</v>
      </c>
      <c r="C3" s="18" t="s">
        <v>36</v>
      </c>
      <c r="D3" s="18" t="s">
        <v>37</v>
      </c>
      <c r="E3" s="18" t="s">
        <v>38</v>
      </c>
      <c r="F3" s="18" t="s">
        <v>39</v>
      </c>
      <c r="G3" s="18" t="s">
        <v>40</v>
      </c>
      <c r="H3" s="18" t="s">
        <v>41</v>
      </c>
    </row>
    <row r="4" spans="1:8" ht="16.5" x14ac:dyDescent="0.3">
      <c r="A4" s="19" t="s">
        <v>5</v>
      </c>
      <c r="B4" s="20">
        <f t="shared" ref="B4:H4" si="0">SUM(B5:B9)</f>
        <v>21807029.910824526</v>
      </c>
      <c r="C4" s="20">
        <f t="shared" si="0"/>
        <v>22408191.604187258</v>
      </c>
      <c r="D4" s="20">
        <f t="shared" si="0"/>
        <v>23952076.762645267</v>
      </c>
      <c r="E4" s="20">
        <f t="shared" si="0"/>
        <v>25234560.161028076</v>
      </c>
      <c r="F4" s="20">
        <f t="shared" si="0"/>
        <v>26436338.289498884</v>
      </c>
      <c r="G4" s="20">
        <f t="shared" si="0"/>
        <v>28008976.202687897</v>
      </c>
      <c r="H4" s="20">
        <f t="shared" si="0"/>
        <v>29482834.279550709</v>
      </c>
    </row>
    <row r="5" spans="1:8" ht="16.5" x14ac:dyDescent="0.3">
      <c r="A5" s="16" t="s">
        <v>6</v>
      </c>
      <c r="B5" s="14">
        <v>10806677.583305366</v>
      </c>
      <c r="C5" s="14">
        <v>11283264.343966216</v>
      </c>
      <c r="D5" s="14">
        <v>12344014.101347292</v>
      </c>
      <c r="E5" s="14">
        <v>13279392.275067065</v>
      </c>
      <c r="F5" s="14">
        <v>13996347.686854919</v>
      </c>
      <c r="G5" s="14">
        <v>14895621.834050827</v>
      </c>
      <c r="H5" s="14">
        <v>15638612.3710251</v>
      </c>
    </row>
    <row r="6" spans="1:8" ht="16.5" x14ac:dyDescent="0.3">
      <c r="A6" s="16" t="s">
        <v>7</v>
      </c>
      <c r="B6" s="14">
        <v>6204979.5201660581</v>
      </c>
      <c r="C6" s="14">
        <v>6503187.3332949225</v>
      </c>
      <c r="D6" s="14">
        <v>6820846.0487284139</v>
      </c>
      <c r="E6" s="14">
        <v>7158456.5469417199</v>
      </c>
      <c r="F6" s="14">
        <v>7506592.6082589552</v>
      </c>
      <c r="G6" s="14">
        <v>7876591.6069715973</v>
      </c>
      <c r="H6" s="14">
        <v>8266048.5042515723</v>
      </c>
    </row>
    <row r="7" spans="1:8" ht="16.5" x14ac:dyDescent="0.3">
      <c r="A7" s="16" t="s">
        <v>8</v>
      </c>
      <c r="B7" s="14">
        <v>2578778.7797257784</v>
      </c>
      <c r="C7" s="14">
        <v>2695824.6612197575</v>
      </c>
      <c r="D7" s="14">
        <v>2825341.1794638243</v>
      </c>
      <c r="E7" s="14">
        <v>2920424.7936117155</v>
      </c>
      <c r="F7" s="14">
        <v>3034569.3825792889</v>
      </c>
      <c r="G7" s="14">
        <v>3180379.3041485157</v>
      </c>
      <c r="H7" s="14">
        <v>3334791.21393885</v>
      </c>
    </row>
    <row r="8" spans="1:8" ht="16.5" x14ac:dyDescent="0.3">
      <c r="A8" s="16" t="s">
        <v>1</v>
      </c>
      <c r="B8" s="14">
        <v>2187669.1088929083</v>
      </c>
      <c r="C8" s="14">
        <v>1896254.0435843281</v>
      </c>
      <c r="D8" s="14">
        <v>1930393.73496478</v>
      </c>
      <c r="E8" s="14">
        <v>1843401.0075917491</v>
      </c>
      <c r="F8" s="14">
        <v>1864627.3488767217</v>
      </c>
      <c r="G8" s="14">
        <v>2020292.4551684707</v>
      </c>
      <c r="H8" s="14">
        <v>2205459.3773641977</v>
      </c>
    </row>
    <row r="9" spans="1:8" ht="16.5" x14ac:dyDescent="0.3">
      <c r="A9" s="16" t="s">
        <v>42</v>
      </c>
      <c r="B9" s="14">
        <v>28924.918734411949</v>
      </c>
      <c r="C9" s="14">
        <v>29661.222122037339</v>
      </c>
      <c r="D9" s="14">
        <v>31481.69814095732</v>
      </c>
      <c r="E9" s="14">
        <v>32885.537815823402</v>
      </c>
      <c r="F9" s="14">
        <v>34201.262928997923</v>
      </c>
      <c r="G9" s="14">
        <v>36091.002348484159</v>
      </c>
      <c r="H9" s="14">
        <v>37922.812970989318</v>
      </c>
    </row>
    <row r="10" spans="1:8" ht="16.5" x14ac:dyDescent="0.3">
      <c r="A10" s="19" t="s">
        <v>9</v>
      </c>
      <c r="B10" s="20">
        <f t="shared" ref="B10:H10" si="1">SUM(B11:B15)</f>
        <v>17987423.483152822</v>
      </c>
      <c r="C10" s="20">
        <f t="shared" si="1"/>
        <v>19872085.998664994</v>
      </c>
      <c r="D10" s="20">
        <f t="shared" si="1"/>
        <v>21057206.000157811</v>
      </c>
      <c r="E10" s="20">
        <f t="shared" si="1"/>
        <v>23103647.120260738</v>
      </c>
      <c r="F10" s="20">
        <f t="shared" si="1"/>
        <v>25817954.892349873</v>
      </c>
      <c r="G10" s="20">
        <f t="shared" si="1"/>
        <v>28565773.988698058</v>
      </c>
      <c r="H10" s="20">
        <f t="shared" si="1"/>
        <v>31235045.017318718</v>
      </c>
    </row>
    <row r="11" spans="1:8" ht="16.5" x14ac:dyDescent="0.3">
      <c r="A11" s="16" t="s">
        <v>10</v>
      </c>
      <c r="B11" s="14">
        <v>3314742.2077436368</v>
      </c>
      <c r="C11" s="14">
        <v>3464720.6693425262</v>
      </c>
      <c r="D11" s="14">
        <v>3687273.0299388366</v>
      </c>
      <c r="E11" s="14">
        <v>4055619.4186553191</v>
      </c>
      <c r="F11" s="14">
        <v>4356708.6146038184</v>
      </c>
      <c r="G11" s="14">
        <v>4588623.8681427957</v>
      </c>
      <c r="H11" s="14">
        <v>4659195.1974491337</v>
      </c>
    </row>
    <row r="12" spans="1:8" ht="16.5" x14ac:dyDescent="0.3">
      <c r="A12" s="16" t="s">
        <v>11</v>
      </c>
      <c r="B12" s="14">
        <v>6066988.8230707897</v>
      </c>
      <c r="C12" s="14">
        <v>6292514.324412887</v>
      </c>
      <c r="D12" s="14">
        <v>6919794.1656146897</v>
      </c>
      <c r="E12" s="14">
        <v>7411671.6453084834</v>
      </c>
      <c r="F12" s="14">
        <v>8213364.2965818746</v>
      </c>
      <c r="G12" s="14">
        <v>8889817.9832404293</v>
      </c>
      <c r="H12" s="14">
        <v>9623500.6628468428</v>
      </c>
    </row>
    <row r="13" spans="1:8" ht="16.5" x14ac:dyDescent="0.3">
      <c r="A13" s="16" t="s">
        <v>12</v>
      </c>
      <c r="B13" s="14">
        <v>669068.62915411079</v>
      </c>
      <c r="C13" s="14">
        <v>723608.05413620593</v>
      </c>
      <c r="D13" s="14">
        <v>815296.84270876518</v>
      </c>
      <c r="E13" s="14">
        <v>798801.19290113216</v>
      </c>
      <c r="F13" s="14">
        <v>869262.45412417059</v>
      </c>
      <c r="G13" s="14">
        <v>877666.62894444074</v>
      </c>
      <c r="H13" s="14">
        <v>928174.49127234193</v>
      </c>
    </row>
    <row r="14" spans="1:8" ht="16.5" x14ac:dyDescent="0.3">
      <c r="A14" s="16" t="s">
        <v>13</v>
      </c>
      <c r="B14" s="14">
        <v>358360.72242925107</v>
      </c>
      <c r="C14" s="14">
        <v>367890.18061438727</v>
      </c>
      <c r="D14" s="14">
        <v>381759.71081937588</v>
      </c>
      <c r="E14" s="14">
        <v>390758.08580412448</v>
      </c>
      <c r="F14" s="14">
        <v>417899.06404078781</v>
      </c>
      <c r="G14" s="14">
        <v>444660.05729730957</v>
      </c>
      <c r="H14" s="14">
        <v>477510.23791852372</v>
      </c>
    </row>
    <row r="15" spans="1:8" ht="16.5" x14ac:dyDescent="0.3">
      <c r="A15" s="16" t="s">
        <v>2</v>
      </c>
      <c r="B15" s="14">
        <v>7578263.1007550322</v>
      </c>
      <c r="C15" s="14">
        <v>9023352.7701589875</v>
      </c>
      <c r="D15" s="14">
        <v>9253082.2510761451</v>
      </c>
      <c r="E15" s="14">
        <v>10446796.777591679</v>
      </c>
      <c r="F15" s="14">
        <v>11960720.462999221</v>
      </c>
      <c r="G15" s="14">
        <v>13765005.45107308</v>
      </c>
      <c r="H15" s="14">
        <v>15546664.427831873</v>
      </c>
    </row>
    <row r="16" spans="1:8" ht="16.5" x14ac:dyDescent="0.3">
      <c r="A16" s="19" t="s">
        <v>3</v>
      </c>
      <c r="B16" s="20">
        <f t="shared" ref="B16:H16" si="2">SUM(B17:B30)</f>
        <v>31223623.086513311</v>
      </c>
      <c r="C16" s="20">
        <f t="shared" si="2"/>
        <v>32808710.449356653</v>
      </c>
      <c r="D16" s="20">
        <f t="shared" si="2"/>
        <v>35863738.726429567</v>
      </c>
      <c r="E16" s="20">
        <f t="shared" si="2"/>
        <v>38146528.856423892</v>
      </c>
      <c r="F16" s="20">
        <f t="shared" si="2"/>
        <v>40549564.023061521</v>
      </c>
      <c r="G16" s="20">
        <f t="shared" si="2"/>
        <v>42689010.576067425</v>
      </c>
      <c r="H16" s="20">
        <f t="shared" si="2"/>
        <v>45358029.033545338</v>
      </c>
    </row>
    <row r="17" spans="1:8" ht="16.5" x14ac:dyDescent="0.3">
      <c r="A17" s="16" t="s">
        <v>14</v>
      </c>
      <c r="B17" s="14">
        <v>7371411.0796533152</v>
      </c>
      <c r="C17" s="14">
        <v>7682285.6935565583</v>
      </c>
      <c r="D17" s="14">
        <v>8444242.9422604311</v>
      </c>
      <c r="E17" s="14">
        <v>8747862.1211202201</v>
      </c>
      <c r="F17" s="14">
        <v>9260703.2785532065</v>
      </c>
      <c r="G17" s="14">
        <v>9821247.6492816322</v>
      </c>
      <c r="H17" s="14">
        <v>10395782.539327713</v>
      </c>
    </row>
    <row r="18" spans="1:8" ht="16.5" x14ac:dyDescent="0.3">
      <c r="A18" s="16" t="s">
        <v>15</v>
      </c>
      <c r="B18" s="14">
        <v>5710465.8661286132</v>
      </c>
      <c r="C18" s="14">
        <v>6050976.2662543766</v>
      </c>
      <c r="D18" s="14">
        <v>6577705.7310488783</v>
      </c>
      <c r="E18" s="14">
        <v>6929894.8638267871</v>
      </c>
      <c r="F18" s="14">
        <v>7324856.2827553796</v>
      </c>
      <c r="G18" s="14">
        <v>7815844.6311133699</v>
      </c>
      <c r="H18" s="14">
        <v>8736560.6001322977</v>
      </c>
    </row>
    <row r="19" spans="1:8" ht="16.5" x14ac:dyDescent="0.3">
      <c r="A19" s="16" t="s">
        <v>16</v>
      </c>
      <c r="B19" s="14">
        <v>1343923.7392322372</v>
      </c>
      <c r="C19" s="14">
        <v>1356204.2258352935</v>
      </c>
      <c r="D19" s="14">
        <v>1397782.4439330632</v>
      </c>
      <c r="E19" s="14">
        <v>1421916.0998780315</v>
      </c>
      <c r="F19" s="14">
        <v>1480052.0974233225</v>
      </c>
      <c r="G19" s="14">
        <v>1525618.5103886211</v>
      </c>
      <c r="H19" s="14">
        <v>1604390.7414166634</v>
      </c>
    </row>
    <row r="20" spans="1:8" ht="16.5" x14ac:dyDescent="0.3">
      <c r="A20" s="16" t="s">
        <v>17</v>
      </c>
      <c r="B20" s="14">
        <v>1266746.6131301799</v>
      </c>
      <c r="C20" s="14">
        <v>1414116.3083821046</v>
      </c>
      <c r="D20" s="14">
        <v>1560063.7266739241</v>
      </c>
      <c r="E20" s="14">
        <v>1681098.0098122354</v>
      </c>
      <c r="F20" s="14">
        <v>1718547.6263124305</v>
      </c>
      <c r="G20" s="14">
        <v>1824470.9093973408</v>
      </c>
      <c r="H20" s="14">
        <v>1989828.8390314276</v>
      </c>
    </row>
    <row r="21" spans="1:8" ht="16.5" x14ac:dyDescent="0.3">
      <c r="A21" s="16" t="s">
        <v>18</v>
      </c>
      <c r="B21" s="14">
        <v>3444161.0157071501</v>
      </c>
      <c r="C21" s="14">
        <v>3405939.9363144268</v>
      </c>
      <c r="D21" s="14">
        <v>3764112.5298921987</v>
      </c>
      <c r="E21" s="14">
        <v>4189021.4581138361</v>
      </c>
      <c r="F21" s="14">
        <v>4235515.2999503082</v>
      </c>
      <c r="G21" s="14">
        <v>4115392.9143740959</v>
      </c>
      <c r="H21" s="14">
        <v>4094972.3011495499</v>
      </c>
    </row>
    <row r="22" spans="1:8" ht="16.5" x14ac:dyDescent="0.3">
      <c r="A22" s="16" t="s">
        <v>19</v>
      </c>
      <c r="B22" s="14">
        <v>2606439.0491418531</v>
      </c>
      <c r="C22" s="14">
        <v>2714775.034313831</v>
      </c>
      <c r="D22" s="14">
        <v>2828969.8871101206</v>
      </c>
      <c r="E22" s="14">
        <v>2949597.6169812768</v>
      </c>
      <c r="F22" s="14">
        <v>3077086.1204349836</v>
      </c>
      <c r="G22" s="14">
        <v>3211894.932795153</v>
      </c>
      <c r="H22" s="14">
        <v>3354517.6882281364</v>
      </c>
    </row>
    <row r="23" spans="1:8" ht="16.5" x14ac:dyDescent="0.3">
      <c r="A23" s="16" t="s">
        <v>20</v>
      </c>
      <c r="B23" s="14">
        <v>322260.08457407937</v>
      </c>
      <c r="C23" s="14">
        <v>385090.43860016449</v>
      </c>
      <c r="D23" s="14">
        <v>447920.7926262496</v>
      </c>
      <c r="E23" s="14">
        <v>518122.72450859309</v>
      </c>
      <c r="F23" s="14">
        <v>606206.68355693901</v>
      </c>
      <c r="G23" s="14">
        <v>694290.64260528435</v>
      </c>
      <c r="H23" s="14">
        <v>763332.14606172591</v>
      </c>
    </row>
    <row r="24" spans="1:8" ht="16.5" x14ac:dyDescent="0.3">
      <c r="A24" s="16" t="s">
        <v>21</v>
      </c>
      <c r="B24" s="14">
        <v>1417467.4848659448</v>
      </c>
      <c r="C24" s="14">
        <v>1660994.2200693046</v>
      </c>
      <c r="D24" s="14">
        <v>1976259.5688011239</v>
      </c>
      <c r="E24" s="14">
        <v>2183916.9972402528</v>
      </c>
      <c r="F24" s="14">
        <v>2611497.6983909365</v>
      </c>
      <c r="G24" s="14">
        <v>2892462.8844005838</v>
      </c>
      <c r="H24" s="14">
        <v>3054288.1917848685</v>
      </c>
    </row>
    <row r="25" spans="1:8" ht="16.5" x14ac:dyDescent="0.3">
      <c r="A25" s="16" t="s">
        <v>22</v>
      </c>
      <c r="B25" s="14">
        <v>3623123.2851870861</v>
      </c>
      <c r="C25" s="14">
        <v>3974205.5761060026</v>
      </c>
      <c r="D25" s="14">
        <v>4242164.254959628</v>
      </c>
      <c r="E25" s="14">
        <v>4548604.357015444</v>
      </c>
      <c r="F25" s="14">
        <v>4793820.0466925073</v>
      </c>
      <c r="G25" s="14">
        <v>4907113.349886206</v>
      </c>
      <c r="H25" s="14">
        <v>5058291.7629411882</v>
      </c>
    </row>
    <row r="26" spans="1:8" ht="16.5" x14ac:dyDescent="0.3">
      <c r="A26" s="16" t="s">
        <v>4</v>
      </c>
      <c r="B26" s="14">
        <v>1922642.9763731158</v>
      </c>
      <c r="C26" s="14">
        <v>1927632.7465520818</v>
      </c>
      <c r="D26" s="14">
        <v>2186259.6296485304</v>
      </c>
      <c r="E26" s="14">
        <v>2413305.9378196443</v>
      </c>
      <c r="F26" s="14">
        <v>2665336.375298725</v>
      </c>
      <c r="G26" s="14">
        <v>2859170.6846780004</v>
      </c>
      <c r="H26" s="14">
        <v>3046789.3528533569</v>
      </c>
    </row>
    <row r="27" spans="1:8" ht="16.5" x14ac:dyDescent="0.3">
      <c r="A27" s="16" t="s">
        <v>23</v>
      </c>
      <c r="B27" s="14">
        <v>1284593.7116115741</v>
      </c>
      <c r="C27" s="14">
        <v>1245029.5721596526</v>
      </c>
      <c r="D27" s="14">
        <v>1349940.6845303355</v>
      </c>
      <c r="E27" s="14">
        <v>1419089.9050855851</v>
      </c>
      <c r="F27" s="14">
        <v>1497896.4476067214</v>
      </c>
      <c r="G27" s="14">
        <v>1611999.1837528369</v>
      </c>
      <c r="H27" s="14">
        <v>1742444.1587467089</v>
      </c>
    </row>
    <row r="28" spans="1:8" ht="16.5" x14ac:dyDescent="0.3">
      <c r="A28" s="16" t="s">
        <v>24</v>
      </c>
      <c r="B28" s="14">
        <v>198469.9746108712</v>
      </c>
      <c r="C28" s="14">
        <v>212501.84376101289</v>
      </c>
      <c r="D28" s="14">
        <v>230651.65930135289</v>
      </c>
      <c r="E28" s="14">
        <v>248510.05685275659</v>
      </c>
      <c r="F28" s="14">
        <v>280130.57039669936</v>
      </c>
      <c r="G28" s="14">
        <v>307906.75338782615</v>
      </c>
      <c r="H28" s="14">
        <v>350027.2867923695</v>
      </c>
    </row>
    <row r="29" spans="1:8" ht="16.5" x14ac:dyDescent="0.3">
      <c r="A29" s="16" t="s">
        <v>25</v>
      </c>
      <c r="B29" s="14">
        <v>550177.01088085154</v>
      </c>
      <c r="C29" s="14">
        <v>612079.00343605247</v>
      </c>
      <c r="D29" s="14">
        <v>685475.09253820183</v>
      </c>
      <c r="E29" s="14">
        <v>717898.05542494974</v>
      </c>
      <c r="F29" s="14">
        <v>814528.79563888942</v>
      </c>
      <c r="G29" s="14">
        <v>912404.29344956763</v>
      </c>
      <c r="H29" s="14">
        <v>971689.96967354324</v>
      </c>
    </row>
    <row r="30" spans="1:8" ht="16.5" x14ac:dyDescent="0.3">
      <c r="A30" s="16" t="s">
        <v>26</v>
      </c>
      <c r="B30" s="14">
        <v>161741.19541643473</v>
      </c>
      <c r="C30" s="14">
        <v>166879.58401579689</v>
      </c>
      <c r="D30" s="14">
        <v>172189.78310552947</v>
      </c>
      <c r="E30" s="14">
        <v>177690.65274428081</v>
      </c>
      <c r="F30" s="14">
        <v>183386.70005047577</v>
      </c>
      <c r="G30" s="14">
        <v>189193.23655690643</v>
      </c>
      <c r="H30" s="14">
        <v>195113.45540577944</v>
      </c>
    </row>
    <row r="31" spans="1:8" ht="16.5" x14ac:dyDescent="0.3">
      <c r="A31" s="15" t="s">
        <v>28</v>
      </c>
      <c r="B31" s="21">
        <f t="shared" ref="B31:H31" si="3">B4+B10+B16</f>
        <v>71018076.480490655</v>
      </c>
      <c r="C31" s="21">
        <f t="shared" si="3"/>
        <v>75088988.0522089</v>
      </c>
      <c r="D31" s="21">
        <f t="shared" si="3"/>
        <v>80873021.489232644</v>
      </c>
      <c r="E31" s="21">
        <f t="shared" si="3"/>
        <v>86484736.137712717</v>
      </c>
      <c r="F31" s="21">
        <f t="shared" si="3"/>
        <v>92803857.204910278</v>
      </c>
      <c r="G31" s="21">
        <f t="shared" si="3"/>
        <v>99263760.767453372</v>
      </c>
      <c r="H31" s="21">
        <f t="shared" si="3"/>
        <v>106075908.33041477</v>
      </c>
    </row>
    <row r="32" spans="1:8" ht="16.5" x14ac:dyDescent="0.3">
      <c r="A32" s="16" t="s">
        <v>29</v>
      </c>
      <c r="B32" s="14">
        <v>6961770.661612425</v>
      </c>
      <c r="C32" s="14">
        <v>8179129.1750564203</v>
      </c>
      <c r="D32" s="14">
        <v>8001089.9789065644</v>
      </c>
      <c r="E32" s="14">
        <v>7864579.4142312519</v>
      </c>
      <c r="F32" s="14">
        <v>8024535.4765009675</v>
      </c>
      <c r="G32" s="14">
        <v>8393644.1408420503</v>
      </c>
      <c r="H32" s="14">
        <v>9064285.8374655936</v>
      </c>
    </row>
    <row r="33" spans="1:8" ht="16.5" x14ac:dyDescent="0.3">
      <c r="A33" s="17" t="s">
        <v>43</v>
      </c>
      <c r="B33" s="22">
        <f t="shared" ref="B33:H33" si="4">B31+B32</f>
        <v>77979847.142103076</v>
      </c>
      <c r="C33" s="22">
        <f t="shared" si="4"/>
        <v>83268117.227265328</v>
      </c>
      <c r="D33" s="22">
        <f t="shared" si="4"/>
        <v>88874111.468139201</v>
      </c>
      <c r="E33" s="22">
        <f t="shared" si="4"/>
        <v>94349315.551943973</v>
      </c>
      <c r="F33" s="22">
        <f t="shared" si="4"/>
        <v>100828392.68141125</v>
      </c>
      <c r="G33" s="22">
        <f t="shared" si="4"/>
        <v>107657404.90829542</v>
      </c>
      <c r="H33" s="22">
        <f t="shared" si="4"/>
        <v>115140194.16788037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2007 base year</vt:lpstr>
      <vt:lpstr>2015 base year</vt:lpstr>
      <vt:lpstr>Sheet3</vt:lpstr>
      <vt:lpstr>'2007 base year'!Print_Area</vt:lpstr>
      <vt:lpstr>'2007 base year'!Print_Titles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Elisha M. Mkandya</cp:lastModifiedBy>
  <dcterms:created xsi:type="dcterms:W3CDTF">2015-06-05T11:15:02Z</dcterms:created>
  <dcterms:modified xsi:type="dcterms:W3CDTF">2020-06-15T12:37:55Z</dcterms:modified>
</cp:coreProperties>
</file>